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MIO" algorithmName="SHA-512" hashValue="lfrfOvCrssdMqswACNfJSqzyKjlugryZLa0IBeS+FPAFArVgVNKUpGtyEuFoeyX63GIc20tT/JFtlNnrcfddZQ==" saltValue="k2HezEWMbB3CLtWKpfIVAQ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eballs SAP\# t r e b a l l s #\S A P\EXCEL mèrits 2018\"/>
    </mc:Choice>
  </mc:AlternateContent>
  <bookViews>
    <workbookView xWindow="0" yWindow="0" windowWidth="19440" windowHeight="7752"/>
  </bookViews>
  <sheets>
    <sheet name="General" sheetId="2" r:id="rId1"/>
    <sheet name="_SSC" sheetId="3" state="veryHidden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20" i="2"/>
  <c r="D10" i="2"/>
  <c r="D23" i="2"/>
  <c r="D27" i="2"/>
  <c r="D48" i="2"/>
  <c r="D45" i="2"/>
  <c r="D34" i="2"/>
  <c r="D31" i="2"/>
  <c r="D38" i="2"/>
  <c r="D20" i="2"/>
  <c r="D42" i="2"/>
  <c r="D52" i="2"/>
  <c r="D51" i="2"/>
  <c r="C54" i="2"/>
</calcChain>
</file>

<file path=xl/sharedStrings.xml><?xml version="1.0" encoding="utf-8"?>
<sst xmlns="http://schemas.openxmlformats.org/spreadsheetml/2006/main" count="46" uniqueCount="43">
  <si>
    <t>Coneixements de llengua catalana</t>
  </si>
  <si>
    <t>No</t>
  </si>
  <si>
    <t>Grau Consolidat</t>
  </si>
  <si>
    <t>Dades</t>
  </si>
  <si>
    <t>Anys complerts al Cos Mossos d'Esquadra</t>
  </si>
  <si>
    <t>dia/mes/any</t>
  </si>
  <si>
    <t>Mitjana dels darrers 3 exercicis avaluats; ponderats a 4 punt de màxim.</t>
  </si>
  <si>
    <t>Punts</t>
  </si>
  <si>
    <t>VALORACIÓ DELS MÈRITS EN EL CONCURS OPOSICIÓ</t>
  </si>
  <si>
    <t>Cònjuge treballa per l'Administració pública</t>
  </si>
  <si>
    <t>TOTAL PUNTUCIÓ:</t>
  </si>
  <si>
    <r>
      <t xml:space="preserve">Total Puntuació Genèrica </t>
    </r>
    <r>
      <rPr>
        <b/>
        <i/>
        <sz val="10"/>
        <color theme="1" tint="0.499984740745262"/>
        <rFont val="Arial"/>
        <family val="2"/>
      </rPr>
      <t>(màxim 36 punts)</t>
    </r>
  </si>
  <si>
    <r>
      <t xml:space="preserve">Total Puntuació NO Genèrica </t>
    </r>
    <r>
      <rPr>
        <b/>
        <i/>
        <sz val="10"/>
        <color theme="1" tint="0.499984740745262"/>
        <rFont val="Arial"/>
        <family val="2"/>
      </rPr>
      <t>(màxim 5 punts)</t>
    </r>
  </si>
  <si>
    <r>
      <t xml:space="preserve">Són els cursos directament relacionats amb la tasca policial, d’una durada igual o superior a </t>
    </r>
    <r>
      <rPr>
        <b/>
        <i/>
        <sz val="9"/>
        <color theme="0" tint="-0.499984740745262"/>
        <rFont val="Arial"/>
        <family val="2"/>
      </rPr>
      <t>20 hores</t>
    </r>
    <r>
      <rPr>
        <i/>
        <sz val="9"/>
        <color theme="0" tint="-0.499984740745262"/>
        <rFont val="Arial"/>
        <family val="2"/>
      </rPr>
      <t>, sempre que s’hagi emès el diploma o certificat d’aprofitament corresponent.</t>
    </r>
  </si>
  <si>
    <r>
      <t xml:space="preserve">Recompenses i distincions   </t>
    </r>
    <r>
      <rPr>
        <i/>
        <sz val="9"/>
        <color theme="0"/>
        <rFont val="Arial"/>
        <family val="2"/>
      </rPr>
      <t>(màx. 3 punts)</t>
    </r>
  </si>
  <si>
    <r>
      <t xml:space="preserve">Medalla: </t>
    </r>
    <r>
      <rPr>
        <b/>
        <i/>
        <sz val="9"/>
        <color theme="0" tint="-0.499984740745262"/>
        <rFont val="Arial"/>
        <family val="2"/>
      </rPr>
      <t>1,5 punts.</t>
    </r>
    <r>
      <rPr>
        <i/>
        <sz val="9"/>
        <color theme="0" tint="-0.499984740745262"/>
        <rFont val="Arial"/>
        <family val="2"/>
      </rPr>
      <t xml:space="preserve">
Felicitació pública individual: </t>
    </r>
    <r>
      <rPr>
        <b/>
        <i/>
        <sz val="9"/>
        <color theme="0" tint="-0.499984740745262"/>
        <rFont val="Arial"/>
        <family val="2"/>
      </rPr>
      <t>0,5 punts.</t>
    </r>
    <r>
      <rPr>
        <i/>
        <sz val="9"/>
        <color theme="0" tint="-0.499984740745262"/>
        <rFont val="Arial"/>
        <family val="2"/>
      </rPr>
      <t xml:space="preserve">
Felicitació pública col·lectiva: (atorgada de forma nominal): </t>
    </r>
    <r>
      <rPr>
        <b/>
        <i/>
        <sz val="9"/>
        <color theme="0" tint="-0.499984740745262"/>
        <rFont val="Arial"/>
        <family val="2"/>
      </rPr>
      <t>0,25 punts.</t>
    </r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</si>
  <si>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MIO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}</t>
  </si>
  <si>
    <t>{"ButtonStyle":0,"Name":"","HideSscPoweredlogo":false,"LiveShare":{"Enable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,"ResponsiveDesignSetting":{"Disabled":false}}</t>
  </si>
  <si>
    <t>{"IsHide":false,"SheetId":0,"Name":"General","HiddenRow":0,"VisibleRange":"","SheetTheme":{"TabColor":"","BodyColor":"","BodyImage":""}}</t>
  </si>
  <si>
    <r>
      <t xml:space="preserve">Certificats acreditatius de nivell:
(B1): </t>
    </r>
    <r>
      <rPr>
        <b/>
        <i/>
        <sz val="9"/>
        <color theme="0" tint="-0.499984740745262"/>
        <rFont val="Arial"/>
        <family val="2"/>
      </rPr>
      <t>0,5 punts</t>
    </r>
    <r>
      <rPr>
        <i/>
        <sz val="9"/>
        <color theme="0" tint="-0.499984740745262"/>
        <rFont val="Arial"/>
        <family val="2"/>
      </rPr>
      <t xml:space="preserve">.  |  (B2): </t>
    </r>
    <r>
      <rPr>
        <b/>
        <i/>
        <sz val="9"/>
        <color theme="0" tint="-0.499984740745262"/>
        <rFont val="Arial"/>
        <family val="2"/>
      </rPr>
      <t>1 punt</t>
    </r>
    <r>
      <rPr>
        <i/>
        <sz val="9"/>
        <color theme="0" tint="-0.499984740745262"/>
        <rFont val="Arial"/>
        <family val="2"/>
      </rPr>
      <t xml:space="preserve">.  |  (C1): </t>
    </r>
    <r>
      <rPr>
        <b/>
        <i/>
        <sz val="9"/>
        <color theme="0" tint="-0.499984740745262"/>
        <rFont val="Arial"/>
        <family val="2"/>
      </rPr>
      <t>1,5 punts</t>
    </r>
    <r>
      <rPr>
        <i/>
        <sz val="9"/>
        <color theme="0" tint="-0.499984740745262"/>
        <rFont val="Arial"/>
        <family val="2"/>
      </rPr>
      <t xml:space="preserve">.  |  (C2): </t>
    </r>
    <r>
      <rPr>
        <b/>
        <i/>
        <sz val="9"/>
        <color theme="0" tint="-0.499984740745262"/>
        <rFont val="Arial"/>
        <family val="2"/>
      </rPr>
      <t>2 punts</t>
    </r>
    <r>
      <rPr>
        <i/>
        <sz val="9"/>
        <color theme="0" tint="-0.499984740745262"/>
        <rFont val="Arial"/>
        <family val="2"/>
      </rPr>
      <t>.</t>
    </r>
  </si>
  <si>
    <r>
      <t xml:space="preserve">Coneixements de llengües estrangeres   </t>
    </r>
    <r>
      <rPr>
        <i/>
        <sz val="9"/>
        <color theme="0"/>
        <rFont val="Arial"/>
        <family val="2"/>
      </rPr>
      <t>(màx. 3 punts)</t>
    </r>
  </si>
  <si>
    <r>
      <t xml:space="preserve">Cursos de formació i perfeccionament   </t>
    </r>
    <r>
      <rPr>
        <i/>
        <sz val="9"/>
        <color theme="0"/>
        <rFont val="Arial"/>
        <family val="2"/>
      </rPr>
      <t>(màx. 3 punts)</t>
    </r>
  </si>
  <si>
    <t>Anys complerts en altres cossos</t>
  </si>
  <si>
    <t>A raó de 0,30 punts per any complert de servei,</t>
  </si>
  <si>
    <r>
      <t xml:space="preserve">Titulacions acadèmiques   </t>
    </r>
    <r>
      <rPr>
        <i/>
        <sz val="9"/>
        <color theme="0"/>
        <rFont val="Arial"/>
        <family val="2"/>
      </rPr>
      <t>(màx. 5 punts)</t>
    </r>
  </si>
  <si>
    <r>
      <t xml:space="preserve">Coneixements de llengua aranesa   </t>
    </r>
    <r>
      <rPr>
        <i/>
        <sz val="9"/>
        <color theme="0"/>
        <rFont val="Arial"/>
        <family val="2"/>
      </rPr>
      <t>(màx. 2 punts)</t>
    </r>
  </si>
  <si>
    <r>
      <t xml:space="preserve">Treball desenvolupat en el cos de Mossos d'Esquadra   </t>
    </r>
    <r>
      <rPr>
        <i/>
        <sz val="9"/>
        <color theme="0"/>
        <rFont val="Arial"/>
        <family val="2"/>
      </rPr>
      <t>(màx. 4 punts)</t>
    </r>
  </si>
  <si>
    <r>
      <t xml:space="preserve">Certificats acreditatius de nivell:    (C): </t>
    </r>
    <r>
      <rPr>
        <b/>
        <i/>
        <sz val="9"/>
        <color theme="0" tint="-0.499984740745262"/>
        <rFont val="Arial"/>
        <family val="2"/>
      </rPr>
      <t>1 punt</t>
    </r>
    <r>
      <rPr>
        <i/>
        <sz val="9"/>
        <color theme="0" tint="-0.499984740745262"/>
        <rFont val="Arial"/>
        <family val="2"/>
      </rPr>
      <t xml:space="preserve">.  |  (D): </t>
    </r>
    <r>
      <rPr>
        <b/>
        <i/>
        <sz val="9"/>
        <color theme="0" tint="-0.499984740745262"/>
        <rFont val="Arial"/>
        <family val="2"/>
      </rPr>
      <t>2 punts</t>
    </r>
    <r>
      <rPr>
        <i/>
        <sz val="9"/>
        <color theme="0" tint="-0.499984740745262"/>
        <rFont val="Arial"/>
        <family val="2"/>
      </rPr>
      <t>.
Només per als llocs de treball ubicats a localitats del territori d'Era Val d'Aran.</t>
    </r>
  </si>
  <si>
    <t>Medalles</t>
  </si>
  <si>
    <t>F. Individuals</t>
  </si>
  <si>
    <t>F. Col·lectives</t>
  </si>
  <si>
    <r>
      <t xml:space="preserve">Experiència professional  (a partir del nomenament de funcionari al DOGC)    </t>
    </r>
    <r>
      <rPr>
        <i/>
        <sz val="9"/>
        <color theme="0"/>
        <rFont val="Arial"/>
        <family val="2"/>
      </rPr>
      <t>(màx. 8 punts)</t>
    </r>
  </si>
  <si>
    <t xml:space="preserve">   PGA 2014/15</t>
  </si>
  <si>
    <t xml:space="preserve">   PGA 2015/16</t>
  </si>
  <si>
    <t xml:space="preserve">   PGA 2016/17</t>
  </si>
  <si>
    <t>Cal tenir plaça en propietat i portar 2 anys en la categoria des de la publicació al DOGC.</t>
  </si>
  <si>
    <r>
      <t xml:space="preserve">Certificats acreditatius del nivell català   |   </t>
    </r>
    <r>
      <rPr>
        <i/>
        <sz val="9"/>
        <color theme="0" tint="-0.499984740745262"/>
        <rFont val="Arial"/>
        <family val="2"/>
      </rPr>
      <t xml:space="preserve">(C2): </t>
    </r>
    <r>
      <rPr>
        <b/>
        <i/>
        <sz val="9"/>
        <color theme="0" tint="-0.499984740745262"/>
        <rFont val="Arial"/>
        <family val="2"/>
      </rPr>
      <t>2 punts</t>
    </r>
    <r>
      <rPr>
        <i/>
        <sz val="9"/>
        <color theme="0" tint="-0.499984740745262"/>
        <rFont val="Arial"/>
        <family val="2"/>
      </rPr>
      <t>.</t>
    </r>
  </si>
  <si>
    <r>
      <t xml:space="preserve">Títol de llicenciat, d'enginyer i d'arquitecte : </t>
    </r>
    <r>
      <rPr>
        <b/>
        <i/>
        <sz val="9"/>
        <color theme="0" tint="-0.499984740745262"/>
        <rFont val="Arial"/>
        <family val="2"/>
      </rPr>
      <t>3 punts</t>
    </r>
    <r>
      <rPr>
        <i/>
        <sz val="9"/>
        <color theme="0" tint="-0.499984740745262"/>
        <rFont val="Arial"/>
        <family val="2"/>
      </rPr>
      <t xml:space="preserve">.
Títol universitari de grau: </t>
    </r>
    <r>
      <rPr>
        <b/>
        <i/>
        <sz val="9"/>
        <color theme="0" tint="-0.499984740745262"/>
        <rFont val="Arial"/>
        <family val="2"/>
      </rPr>
      <t>2,5 punts</t>
    </r>
    <r>
      <rPr>
        <i/>
        <sz val="9"/>
        <color theme="0" tint="-0.499984740745262"/>
        <rFont val="Arial"/>
        <family val="2"/>
      </rPr>
      <t xml:space="preserve">.
Títol d'enginyer tècnic, de diplomat universitari de primer cicle i d'arquitecte tècnic: </t>
    </r>
    <r>
      <rPr>
        <b/>
        <i/>
        <sz val="9"/>
        <color theme="0" tint="-0.499984740745262"/>
        <rFont val="Arial"/>
        <family val="2"/>
      </rPr>
      <t>2 punts</t>
    </r>
    <r>
      <rPr>
        <i/>
        <sz val="9"/>
        <color theme="0" tint="-0.499984740745262"/>
        <rFont val="Arial"/>
        <family val="2"/>
      </rPr>
      <t xml:space="preserve">.
Doctorat, màster universitari oficial, títol tècnic superior, formació professional de 2n grau i tècnic
especialista: </t>
    </r>
    <r>
      <rPr>
        <b/>
        <i/>
        <sz val="9"/>
        <color theme="0" tint="-0.499984740745262"/>
        <rFont val="Arial"/>
        <family val="2"/>
      </rPr>
      <t>1 punt.</t>
    </r>
  </si>
  <si>
    <t>Link per consultar les bases del DOGC.</t>
  </si>
  <si>
    <t>INTRODUÏR LES DADES A LES
CEL·LES DE COLOR VERMELL</t>
  </si>
  <si>
    <t>DARRER DIA DE PRESENTACIÓ DE SOL·LICITUDS:</t>
  </si>
  <si>
    <t>Mesos complerts de servei en la categoria de mosso/a del cos de Mossos d’Esquadra.</t>
  </si>
  <si>
    <r>
      <t xml:space="preserve">Antiguitat en cossos policials (anys complerts a partir de les pràctiques)   </t>
    </r>
    <r>
      <rPr>
        <i/>
        <sz val="9"/>
        <color theme="0"/>
        <rFont val="Arial"/>
        <family val="2"/>
      </rPr>
      <t>(màx. 6 punts)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</si>
</sst>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i/>
      <sz val="10"/>
      <color theme="0" tint="-0.249977111117893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8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4" tint="-0.49998474074526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0.59999389629810485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499984740745262"/>
      <name val="Arial"/>
      <family val="2"/>
    </font>
    <font>
      <b/>
      <i/>
      <sz val="10"/>
      <color theme="1" tint="0.499984740745262"/>
      <name val="Arial"/>
      <family val="2"/>
    </font>
    <font>
      <i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rgb="FFFFFF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9"/>
      <color rgb="FF0070C0"/>
      <name val="Arial"/>
      <family val="2"/>
    </font>
    <font>
      <b/>
      <sz val="11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theme="8"/>
      </left>
      <right/>
      <top style="thick">
        <color theme="8"/>
      </top>
      <bottom style="thick">
        <color theme="8"/>
      </bottom>
      <diagonal/>
    </border>
    <border>
      <left/>
      <right/>
      <top style="thick">
        <color theme="8"/>
      </top>
      <bottom style="thick">
        <color theme="8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vertical="center"/>
    </xf>
    <xf numFmtId="0" fontId="27" fillId="0" borderId="4" xfId="0" applyFont="1" applyBorder="1" applyAlignment="1" applyProtection="1">
      <alignment vertical="center"/>
    </xf>
    <xf numFmtId="0" fontId="9" fillId="3" borderId="12" xfId="0" applyFont="1" applyFill="1" applyBorder="1" applyAlignment="1" applyProtection="1">
      <alignment vertical="center" wrapText="1"/>
    </xf>
    <xf numFmtId="0" fontId="27" fillId="0" borderId="4" xfId="0" applyFont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vertical="center"/>
    </xf>
    <xf numFmtId="0" fontId="6" fillId="9" borderId="5" xfId="0" applyFont="1" applyFill="1" applyBorder="1" applyAlignment="1" applyProtection="1">
      <alignment vertical="center"/>
    </xf>
    <xf numFmtId="0" fontId="2" fillId="7" borderId="21" xfId="0" applyFont="1" applyFill="1" applyBorder="1" applyAlignment="1" applyProtection="1">
      <alignment horizontal="right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1" fillId="0" borderId="0" xfId="0" applyFont="1" applyFill="1" applyAlignment="1" applyProtection="1">
      <alignment vertical="center"/>
    </xf>
    <xf numFmtId="0" fontId="1" fillId="0" borderId="0" xfId="0" quotePrefix="1" applyFont="1" applyAlignment="1" applyProtection="1">
      <alignment vertical="center"/>
    </xf>
    <xf numFmtId="0" fontId="21" fillId="0" borderId="0" xfId="0" applyFont="1" applyFill="1" applyBorder="1" applyAlignment="1" applyProtection="1"/>
    <xf numFmtId="0" fontId="15" fillId="4" borderId="0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vertical="center"/>
    </xf>
    <xf numFmtId="0" fontId="3" fillId="0" borderId="0" xfId="1" quotePrefix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9" fillId="10" borderId="30" xfId="0" applyFont="1" applyFill="1" applyBorder="1" applyAlignment="1" applyProtection="1">
      <alignment horizontal="right" vertical="center"/>
    </xf>
    <xf numFmtId="0" fontId="28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Protection="1"/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2" fontId="6" fillId="9" borderId="7" xfId="0" applyNumberFormat="1" applyFont="1" applyFill="1" applyBorder="1" applyAlignment="1" applyProtection="1">
      <alignment horizontal="center" vertical="center"/>
      <protection locked="0"/>
    </xf>
    <xf numFmtId="2" fontId="6" fillId="5" borderId="9" xfId="0" applyNumberFormat="1" applyFont="1" applyFill="1" applyBorder="1" applyAlignment="1" applyProtection="1">
      <alignment horizontal="center" vertical="center"/>
      <protection locked="0"/>
    </xf>
    <xf numFmtId="14" fontId="11" fillId="2" borderId="13" xfId="0" applyNumberFormat="1" applyFont="1" applyFill="1" applyBorder="1" applyAlignment="1" applyProtection="1">
      <alignment horizontal="center" vertical="center"/>
      <protection locked="0"/>
    </xf>
    <xf numFmtId="14" fontId="32" fillId="0" borderId="31" xfId="0" applyNumberFormat="1" applyFont="1" applyFill="1" applyBorder="1" applyAlignment="1" applyProtection="1">
      <alignment horizontal="center" vertical="center"/>
    </xf>
    <xf numFmtId="14" fontId="32" fillId="0" borderId="3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left" vertical="center"/>
    </xf>
    <xf numFmtId="0" fontId="23" fillId="5" borderId="6" xfId="0" applyFont="1" applyFill="1" applyBorder="1" applyAlignment="1" applyProtection="1">
      <alignment horizontal="left" vertical="center"/>
    </xf>
    <xf numFmtId="0" fontId="23" fillId="5" borderId="7" xfId="0" applyFont="1" applyFill="1" applyBorder="1" applyAlignment="1" applyProtection="1">
      <alignment horizontal="left" vertical="center"/>
    </xf>
    <xf numFmtId="0" fontId="23" fillId="5" borderId="5" xfId="0" applyFont="1" applyFill="1" applyBorder="1" applyAlignment="1" applyProtection="1">
      <alignment horizontal="left" vertical="center" wrapText="1"/>
    </xf>
    <xf numFmtId="0" fontId="23" fillId="5" borderId="6" xfId="0" applyFont="1" applyFill="1" applyBorder="1" applyAlignment="1" applyProtection="1">
      <alignment horizontal="left" vertical="center" wrapText="1"/>
    </xf>
    <xf numFmtId="0" fontId="23" fillId="5" borderId="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14" fontId="16" fillId="0" borderId="0" xfId="0" applyNumberFormat="1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 applyProtection="1">
      <alignment horizontal="center" vertical="center"/>
    </xf>
    <xf numFmtId="0" fontId="22" fillId="8" borderId="10" xfId="0" applyFont="1" applyFill="1" applyBorder="1" applyAlignment="1" applyProtection="1">
      <alignment horizontal="center" vertical="center"/>
    </xf>
    <xf numFmtId="0" fontId="22" fillId="8" borderId="9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2" fontId="8" fillId="6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</xf>
    <xf numFmtId="2" fontId="2" fillId="7" borderId="22" xfId="0" applyNumberFormat="1" applyFont="1" applyFill="1" applyBorder="1" applyAlignment="1" applyProtection="1">
      <alignment horizontal="center" vertical="center"/>
      <protection locked="0"/>
    </xf>
    <xf numFmtId="2" fontId="2" fillId="7" borderId="23" xfId="0" applyNumberFormat="1" applyFont="1" applyFill="1" applyBorder="1" applyAlignment="1" applyProtection="1">
      <alignment horizontal="center" vertical="center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23" fillId="9" borderId="5" xfId="0" applyFont="1" applyFill="1" applyBorder="1" applyAlignment="1" applyProtection="1">
      <alignment horizontal="left" vertical="center" wrapText="1"/>
    </xf>
    <xf numFmtId="0" fontId="23" fillId="9" borderId="6" xfId="0" applyFont="1" applyFill="1" applyBorder="1" applyAlignment="1" applyProtection="1">
      <alignment horizontal="left" vertical="center" wrapText="1"/>
    </xf>
    <xf numFmtId="0" fontId="23" fillId="9" borderId="7" xfId="0" applyFont="1" applyFill="1" applyBorder="1" applyAlignment="1" applyProtection="1">
      <alignment horizontal="left" vertical="center" wrapText="1"/>
    </xf>
    <xf numFmtId="0" fontId="29" fillId="9" borderId="5" xfId="1" applyFill="1" applyBorder="1" applyAlignment="1" applyProtection="1">
      <alignment horizontal="left" vertical="center" wrapText="1"/>
    </xf>
    <xf numFmtId="0" fontId="29" fillId="9" borderId="6" xfId="1" applyFill="1" applyBorder="1" applyAlignment="1" applyProtection="1">
      <alignment horizontal="left" vertical="center" wrapText="1"/>
    </xf>
    <xf numFmtId="0" fontId="29" fillId="9" borderId="7" xfId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  <xf numFmtId="0" fontId="9" fillId="3" borderId="16" xfId="0" applyFont="1" applyFill="1" applyBorder="1" applyAlignment="1" applyProtection="1">
      <alignment vertical="center" wrapText="1"/>
    </xf>
    <xf numFmtId="0" fontId="23" fillId="5" borderId="4" xfId="0" applyFont="1" applyFill="1" applyBorder="1" applyAlignment="1" applyProtection="1">
      <alignment horizontal="left" vertical="center" wrapText="1"/>
    </xf>
    <xf numFmtId="0" fontId="23" fillId="5" borderId="4" xfId="0" applyFont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p-mossos.c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3916012</xdr:colOff>
      <xdr:row>3</xdr:row>
      <xdr:rowOff>106680</xdr:rowOff>
    </xdr:from>
    <xdr:to>
      <xdr:col>3</xdr:col>
      <xdr:colOff>405633</xdr:colOff>
      <xdr:row>3</xdr:row>
      <xdr:rowOff>329530</xdr:rowOff>
    </xdr:to>
    <xdr:pic>
      <xdr:nvPicPr>
        <xdr:cNvPr id="5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072" y="281940"/>
          <a:ext cx="1640741" cy="22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gc.gencat.cat/es/pdogc_canals_interns/pdogc_sumari_del_dogc/?anexos=1&amp;language=es_ES&amp;numDOGC=7758&amp;secc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abSelected="1" topLeftCell="A7" workbookViewId="0">
      <selection activeCell="B27" sqref="B27"/>
    </sheetView>
  </sheetViews>
  <sheetFormatPr baseColWidth="10" defaultColWidth="11.44140625" defaultRowHeight="13.8" x14ac:dyDescent="0.3"/>
  <cols>
    <col min="1" max="1" width="1.44140625" style="21" customWidth="1"/>
    <col min="2" max="2" width="63" style="3" customWidth="1"/>
    <col min="3" max="3" width="12.109375" style="4" customWidth="1"/>
    <col min="4" max="4" width="7.88671875" style="4" customWidth="1"/>
    <col min="5" max="5" width="1.109375" style="21" customWidth="1"/>
    <col min="6" max="6" width="3" style="3" customWidth="1"/>
    <col min="7" max="7" width="0.88671875" style="8" customWidth="1"/>
    <col min="8" max="8" width="11.44140625" style="3"/>
    <col min="9" max="9" width="0.6640625" style="3" customWidth="1"/>
    <col min="10" max="10" width="11.44140625" style="3"/>
    <col min="11" max="11" width="1.109375" style="3" customWidth="1"/>
    <col min="12" max="16384" width="11.44140625" style="3"/>
  </cols>
  <sheetData>
    <row r="1" spans="1:16" ht="14.4" thickBot="1" x14ac:dyDescent="0.35"/>
    <row r="2" spans="1:16" ht="18" customHeight="1" thickTop="1" thickBot="1" x14ac:dyDescent="0.35">
      <c r="B2" s="48" t="s">
        <v>40</v>
      </c>
      <c r="C2" s="64">
        <v>43455</v>
      </c>
      <c r="D2" s="65"/>
    </row>
    <row r="3" spans="1:16" ht="7.2" customHeight="1" thickTop="1" x14ac:dyDescent="0.3">
      <c r="B3" s="21"/>
      <c r="C3" s="22"/>
      <c r="D3" s="22"/>
    </row>
    <row r="4" spans="1:16" ht="33" customHeight="1" x14ac:dyDescent="0.3">
      <c r="B4" s="49" t="s">
        <v>39</v>
      </c>
      <c r="C4" s="50"/>
      <c r="D4" s="50"/>
    </row>
    <row r="5" spans="1:16" s="21" customFormat="1" ht="7.5" customHeight="1" thickBot="1" x14ac:dyDescent="0.35">
      <c r="C5" s="22"/>
      <c r="D5" s="22"/>
      <c r="F5" s="22"/>
      <c r="G5" s="23"/>
    </row>
    <row r="6" spans="1:16" ht="22.5" customHeight="1" thickBot="1" x14ac:dyDescent="0.35">
      <c r="B6" s="79" t="s">
        <v>8</v>
      </c>
      <c r="C6" s="80"/>
      <c r="D6" s="81"/>
      <c r="E6" s="43"/>
      <c r="F6" s="76"/>
      <c r="G6" s="77"/>
      <c r="H6" s="77"/>
      <c r="I6" s="89"/>
      <c r="J6" s="78"/>
      <c r="K6" s="47"/>
      <c r="L6" s="66"/>
      <c r="M6" s="66"/>
      <c r="N6" s="66"/>
    </row>
    <row r="7" spans="1:16" s="6" customFormat="1" ht="3.75" customHeight="1" thickBot="1" x14ac:dyDescent="0.35">
      <c r="A7" s="45"/>
      <c r="B7" s="51"/>
      <c r="C7" s="52"/>
      <c r="D7" s="53"/>
      <c r="E7" s="44"/>
      <c r="F7" s="77"/>
      <c r="G7" s="77"/>
      <c r="H7" s="77"/>
      <c r="I7" s="89"/>
      <c r="J7" s="78"/>
      <c r="K7" s="47"/>
      <c r="L7" s="66"/>
      <c r="M7" s="66"/>
      <c r="N7" s="66"/>
    </row>
    <row r="8" spans="1:16" ht="12.75" customHeight="1" thickBot="1" x14ac:dyDescent="0.35">
      <c r="B8" s="9"/>
      <c r="C8" s="10" t="s">
        <v>3</v>
      </c>
      <c r="D8" s="11" t="s">
        <v>7</v>
      </c>
      <c r="F8" s="77"/>
      <c r="G8" s="77"/>
      <c r="H8" s="77"/>
      <c r="I8" s="89"/>
      <c r="J8" s="78"/>
      <c r="K8" s="47"/>
      <c r="L8" s="66"/>
      <c r="M8" s="66"/>
      <c r="N8" s="66"/>
    </row>
    <row r="9" spans="1:16" ht="3.75" customHeight="1" thickBot="1" x14ac:dyDescent="0.35">
      <c r="B9" s="24"/>
      <c r="C9" s="25"/>
      <c r="D9" s="26"/>
      <c r="F9" s="4"/>
      <c r="G9" s="5"/>
      <c r="K9" s="7"/>
      <c r="L9" s="66"/>
      <c r="M9" s="66"/>
      <c r="N9" s="66"/>
    </row>
    <row r="10" spans="1:16" ht="12.75" customHeight="1" x14ac:dyDescent="0.3">
      <c r="B10" s="12" t="s">
        <v>2</v>
      </c>
      <c r="C10" s="54" t="s">
        <v>1</v>
      </c>
      <c r="D10" s="55">
        <f>IF(C10="Sí",2,0)</f>
        <v>0</v>
      </c>
      <c r="F10" s="68"/>
      <c r="G10" s="68"/>
      <c r="H10" s="68"/>
      <c r="I10" s="68"/>
      <c r="J10" s="68"/>
      <c r="K10" s="7"/>
      <c r="L10" s="66"/>
      <c r="M10" s="66"/>
      <c r="N10" s="66"/>
    </row>
    <row r="11" spans="1:16" ht="12.75" customHeight="1" thickBot="1" x14ac:dyDescent="0.35">
      <c r="B11" s="70" t="s">
        <v>35</v>
      </c>
      <c r="C11" s="71"/>
      <c r="D11" s="72"/>
      <c r="F11" s="68"/>
      <c r="G11" s="68"/>
      <c r="H11" s="68"/>
      <c r="I11" s="68"/>
      <c r="J11" s="68"/>
      <c r="K11" s="7"/>
      <c r="L11" s="66"/>
      <c r="M11" s="66"/>
      <c r="N11" s="66"/>
    </row>
    <row r="12" spans="1:16" s="8" customFormat="1" ht="3.75" customHeight="1" thickBot="1" x14ac:dyDescent="0.35">
      <c r="A12" s="41"/>
      <c r="B12" s="29"/>
      <c r="C12" s="28"/>
      <c r="D12" s="27"/>
      <c r="E12" s="41"/>
      <c r="F12" s="68"/>
      <c r="G12" s="68"/>
      <c r="H12" s="68"/>
      <c r="I12" s="68"/>
      <c r="J12" s="68"/>
      <c r="K12" s="7"/>
      <c r="L12" s="66"/>
      <c r="M12" s="66"/>
      <c r="N12" s="66"/>
    </row>
    <row r="13" spans="1:16" ht="12.75" customHeight="1" x14ac:dyDescent="0.3">
      <c r="B13" s="85" t="s">
        <v>26</v>
      </c>
      <c r="C13" s="86"/>
      <c r="D13" s="87"/>
      <c r="F13" s="68"/>
      <c r="G13" s="68"/>
      <c r="H13" s="68"/>
      <c r="I13" s="68"/>
      <c r="J13" s="68"/>
      <c r="K13" s="7"/>
      <c r="L13" s="66"/>
      <c r="M13" s="66"/>
      <c r="N13" s="66"/>
    </row>
    <row r="14" spans="1:16" ht="12.75" customHeight="1" x14ac:dyDescent="0.3">
      <c r="B14" s="13" t="s">
        <v>32</v>
      </c>
      <c r="C14" s="56"/>
      <c r="D14" s="88">
        <f>IF(COUNTBLANK(C14:C16)=3,0,IF((SUM(C14:C16)/((3-COUNTBLANK(C14:C16))))&gt;4,4,(SUM(C14:C16)/((3-COUNTBLANK(C14:C16))))))</f>
        <v>0</v>
      </c>
      <c r="F14" s="68"/>
      <c r="G14" s="68"/>
      <c r="H14" s="68"/>
      <c r="I14" s="68"/>
      <c r="J14" s="68"/>
      <c r="K14" s="7"/>
      <c r="L14" s="66"/>
      <c r="M14" s="66"/>
      <c r="N14" s="66"/>
    </row>
    <row r="15" spans="1:16" ht="12.75" customHeight="1" x14ac:dyDescent="0.3">
      <c r="B15" s="13" t="s">
        <v>33</v>
      </c>
      <c r="C15" s="56"/>
      <c r="D15" s="88"/>
      <c r="F15" s="36"/>
      <c r="G15" s="23"/>
      <c r="H15" s="21"/>
      <c r="I15" s="21"/>
      <c r="J15" s="21"/>
      <c r="K15" s="7"/>
      <c r="L15" s="34"/>
      <c r="M15" s="21"/>
      <c r="N15" s="21"/>
    </row>
    <row r="16" spans="1:16" ht="12.75" customHeight="1" x14ac:dyDescent="0.3">
      <c r="B16" s="13" t="s">
        <v>34</v>
      </c>
      <c r="C16" s="56"/>
      <c r="D16" s="88"/>
      <c r="F16" s="69"/>
      <c r="G16" s="69"/>
      <c r="H16" s="69"/>
      <c r="I16" s="69"/>
      <c r="J16" s="69"/>
      <c r="K16" s="34"/>
      <c r="L16" s="34"/>
      <c r="M16" s="21"/>
      <c r="N16" s="21"/>
      <c r="O16" s="21"/>
      <c r="P16" s="21"/>
    </row>
    <row r="17" spans="2:16" ht="12.75" customHeight="1" thickBot="1" x14ac:dyDescent="0.35">
      <c r="B17" s="70" t="s">
        <v>6</v>
      </c>
      <c r="C17" s="71"/>
      <c r="D17" s="72"/>
      <c r="F17" s="69"/>
      <c r="G17" s="69"/>
      <c r="H17" s="69"/>
      <c r="I17" s="69"/>
      <c r="J17" s="69"/>
      <c r="K17" s="35"/>
      <c r="L17" s="35"/>
      <c r="M17" s="21"/>
      <c r="N17" s="21"/>
      <c r="O17" s="21"/>
      <c r="P17" s="21"/>
    </row>
    <row r="18" spans="2:16" ht="3.75" customHeight="1" x14ac:dyDescent="0.3">
      <c r="B18" s="30"/>
      <c r="C18" s="25"/>
      <c r="D18" s="25"/>
      <c r="F18" s="69"/>
      <c r="G18" s="69"/>
      <c r="H18" s="69"/>
      <c r="I18" s="69"/>
      <c r="J18" s="69"/>
      <c r="K18" s="35"/>
      <c r="L18" s="35"/>
      <c r="M18" s="21"/>
      <c r="N18" s="21"/>
      <c r="O18" s="21"/>
      <c r="P18" s="21"/>
    </row>
    <row r="19" spans="2:16" ht="12.75" customHeight="1" x14ac:dyDescent="0.3">
      <c r="B19" s="82" t="s">
        <v>31</v>
      </c>
      <c r="C19" s="83"/>
      <c r="D19" s="84"/>
      <c r="F19" s="69"/>
      <c r="G19" s="69"/>
      <c r="H19" s="69"/>
      <c r="I19" s="69"/>
      <c r="J19" s="69"/>
      <c r="K19" s="21"/>
      <c r="L19" s="21"/>
      <c r="M19" s="21"/>
      <c r="N19" s="21"/>
      <c r="O19" s="21"/>
      <c r="P19" s="21"/>
    </row>
    <row r="20" spans="2:16" ht="12.75" customHeight="1" x14ac:dyDescent="0.3">
      <c r="B20" s="63" t="s">
        <v>5</v>
      </c>
      <c r="C20" s="57">
        <f>IF(B20="dia/mes/any",0,(YEAR(C2)-YEAR(B20))*12+MONTH(C2)-MONTH(B20))</f>
        <v>0</v>
      </c>
      <c r="D20" s="58">
        <f>IF(+C20*0.08&gt;8,8,C20*0.08)</f>
        <v>0</v>
      </c>
      <c r="F20" s="69"/>
      <c r="G20" s="69"/>
      <c r="H20" s="69"/>
      <c r="I20" s="69"/>
      <c r="J20" s="69"/>
      <c r="K20" s="21"/>
      <c r="L20" s="21"/>
      <c r="M20" s="21"/>
      <c r="N20" s="21"/>
      <c r="O20" s="21"/>
      <c r="P20" s="21"/>
    </row>
    <row r="21" spans="2:16" ht="12.75" customHeight="1" thickBot="1" x14ac:dyDescent="0.35">
      <c r="B21" s="73" t="s">
        <v>41</v>
      </c>
      <c r="C21" s="74"/>
      <c r="D21" s="75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1"/>
    </row>
    <row r="22" spans="2:16" ht="3.75" customHeight="1" thickBot="1" x14ac:dyDescent="0.35">
      <c r="B22" s="31"/>
      <c r="C22" s="25"/>
      <c r="D22" s="25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2.75" customHeight="1" x14ac:dyDescent="0.3">
      <c r="B23" s="14" t="s">
        <v>21</v>
      </c>
      <c r="C23" s="54">
        <v>0</v>
      </c>
      <c r="D23" s="55">
        <f>IF(C23&gt;3,3,C23)</f>
        <v>0</v>
      </c>
      <c r="F23" s="37"/>
      <c r="G23" s="37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28.5" customHeight="1" thickBot="1" x14ac:dyDescent="0.35">
      <c r="B24" s="73" t="s">
        <v>13</v>
      </c>
      <c r="C24" s="74"/>
      <c r="D24" s="75"/>
      <c r="F24" s="23"/>
      <c r="G24" s="23"/>
      <c r="H24" s="38"/>
      <c r="I24" s="38"/>
      <c r="J24" s="38"/>
      <c r="K24" s="21"/>
      <c r="L24" s="21"/>
      <c r="M24" s="21"/>
      <c r="N24" s="21"/>
      <c r="O24" s="21"/>
      <c r="P24" s="21"/>
    </row>
    <row r="25" spans="2:16" ht="3.75" customHeight="1" thickBot="1" x14ac:dyDescent="0.35">
      <c r="B25" s="31"/>
      <c r="C25" s="25"/>
      <c r="D25" s="25"/>
      <c r="F25" s="23"/>
      <c r="G25" s="23"/>
      <c r="H25" s="38"/>
      <c r="I25" s="38"/>
      <c r="J25" s="38"/>
      <c r="K25" s="21"/>
      <c r="L25" s="21"/>
      <c r="M25" s="21"/>
      <c r="N25" s="21"/>
      <c r="O25" s="21"/>
      <c r="P25" s="21"/>
    </row>
    <row r="26" spans="2:16" ht="12.75" customHeight="1" x14ac:dyDescent="0.3">
      <c r="B26" s="101" t="s">
        <v>42</v>
      </c>
      <c r="C26" s="102"/>
      <c r="D26" s="103"/>
      <c r="F26" s="37"/>
      <c r="G26" s="37"/>
      <c r="H26" s="21"/>
      <c r="I26" s="21"/>
      <c r="J26" s="21"/>
      <c r="K26" s="21"/>
      <c r="L26" s="21"/>
      <c r="M26" s="21"/>
      <c r="N26" s="21"/>
      <c r="O26" s="21"/>
      <c r="P26" s="21"/>
    </row>
    <row r="27" spans="2:16" ht="12.75" customHeight="1" x14ac:dyDescent="0.3">
      <c r="B27" s="15" t="s">
        <v>4</v>
      </c>
      <c r="C27" s="56">
        <v>0</v>
      </c>
      <c r="D27" s="93">
        <f>IF((C27+C28)*0.3&gt;6,6,(C27+C28)*0.3)</f>
        <v>0</v>
      </c>
      <c r="F27" s="36"/>
      <c r="G27" s="36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12.75" customHeight="1" x14ac:dyDescent="0.3">
      <c r="B28" s="15" t="s">
        <v>22</v>
      </c>
      <c r="C28" s="56">
        <v>0</v>
      </c>
      <c r="D28" s="93"/>
      <c r="F28" s="36"/>
      <c r="G28" s="36"/>
      <c r="H28" s="21"/>
      <c r="I28" s="21"/>
      <c r="J28" s="21"/>
      <c r="K28" s="21"/>
      <c r="L28" s="21"/>
      <c r="M28" s="21"/>
      <c r="N28" s="21"/>
      <c r="O28" s="21"/>
      <c r="P28" s="21"/>
    </row>
    <row r="29" spans="2:16" ht="12.75" customHeight="1" thickBot="1" x14ac:dyDescent="0.35">
      <c r="B29" s="73" t="s">
        <v>23</v>
      </c>
      <c r="C29" s="74"/>
      <c r="D29" s="75"/>
      <c r="F29" s="36"/>
      <c r="G29" s="36"/>
      <c r="H29" s="21"/>
      <c r="I29" s="21"/>
      <c r="J29" s="21"/>
      <c r="K29" s="21"/>
      <c r="L29" s="21"/>
      <c r="M29" s="21"/>
      <c r="N29" s="21"/>
      <c r="O29" s="21"/>
      <c r="P29" s="21"/>
    </row>
    <row r="30" spans="2:16" ht="3.75" customHeight="1" thickBot="1" x14ac:dyDescent="0.35">
      <c r="B30" s="31"/>
      <c r="C30" s="25"/>
      <c r="D30" s="25"/>
      <c r="F30" s="23"/>
      <c r="G30" s="23"/>
      <c r="H30" s="21"/>
      <c r="I30" s="21"/>
      <c r="J30" s="21"/>
      <c r="K30" s="21"/>
      <c r="L30" s="21"/>
      <c r="M30" s="21"/>
      <c r="N30" s="21"/>
      <c r="O30" s="21"/>
      <c r="P30" s="21"/>
    </row>
    <row r="31" spans="2:16" ht="12.75" customHeight="1" x14ac:dyDescent="0.3">
      <c r="B31" s="14" t="s">
        <v>0</v>
      </c>
      <c r="C31" s="54" t="s">
        <v>1</v>
      </c>
      <c r="D31" s="55">
        <f>IF(C31="No",0,IF(C31="C",1,IF(C31="D",2,0)))</f>
        <v>0</v>
      </c>
      <c r="F31" s="37"/>
      <c r="G31" s="37"/>
      <c r="H31" s="21"/>
      <c r="I31" s="21"/>
      <c r="J31" s="39"/>
      <c r="K31" s="39"/>
      <c r="L31" s="39"/>
      <c r="M31" s="39"/>
      <c r="N31" s="21"/>
      <c r="O31" s="21"/>
      <c r="P31" s="21"/>
    </row>
    <row r="32" spans="2:16" ht="12.75" customHeight="1" thickBot="1" x14ac:dyDescent="0.35">
      <c r="B32" s="73" t="s">
        <v>36</v>
      </c>
      <c r="C32" s="74"/>
      <c r="D32" s="75"/>
      <c r="F32" s="23"/>
      <c r="G32" s="23"/>
      <c r="H32" s="21"/>
      <c r="I32" s="21"/>
      <c r="J32" s="39"/>
      <c r="K32" s="39"/>
      <c r="L32" s="39"/>
      <c r="M32" s="39"/>
      <c r="N32" s="21"/>
      <c r="O32" s="21"/>
      <c r="P32" s="21"/>
    </row>
    <row r="33" spans="2:16" ht="3.75" customHeight="1" thickBot="1" x14ac:dyDescent="0.35">
      <c r="B33" s="31"/>
      <c r="C33" s="25"/>
      <c r="D33" s="25"/>
      <c r="F33" s="23"/>
      <c r="G33" s="23"/>
      <c r="H33" s="21"/>
      <c r="I33" s="21"/>
      <c r="J33" s="39"/>
      <c r="K33" s="39"/>
      <c r="L33" s="39"/>
      <c r="M33" s="39"/>
      <c r="N33" s="21"/>
      <c r="O33" s="21"/>
      <c r="P33" s="21"/>
    </row>
    <row r="34" spans="2:16" ht="12.75" customHeight="1" x14ac:dyDescent="0.3">
      <c r="B34" s="12" t="s">
        <v>24</v>
      </c>
      <c r="C34" s="54">
        <v>0</v>
      </c>
      <c r="D34" s="55">
        <f>IF(C34&gt;5,5,C34)</f>
        <v>0</v>
      </c>
      <c r="F34" s="37"/>
      <c r="G34" s="37"/>
      <c r="H34" s="21"/>
      <c r="I34" s="21"/>
      <c r="J34" s="39"/>
      <c r="K34" s="39"/>
      <c r="L34" s="39"/>
      <c r="M34" s="39"/>
      <c r="N34" s="21"/>
      <c r="O34" s="21"/>
      <c r="P34" s="21"/>
    </row>
    <row r="35" spans="2:16" ht="81.75" customHeight="1" thickBot="1" x14ac:dyDescent="0.35">
      <c r="B35" s="73" t="s">
        <v>37</v>
      </c>
      <c r="C35" s="74"/>
      <c r="D35" s="75"/>
      <c r="F35" s="23"/>
      <c r="G35" s="23"/>
      <c r="H35" s="40"/>
      <c r="I35" s="40"/>
      <c r="J35" s="39"/>
      <c r="K35" s="39"/>
      <c r="L35" s="39"/>
      <c r="M35" s="39"/>
      <c r="N35" s="21"/>
      <c r="O35" s="21"/>
      <c r="P35" s="21"/>
    </row>
    <row r="36" spans="2:16" ht="3.75" customHeight="1" x14ac:dyDescent="0.3">
      <c r="B36" s="32"/>
      <c r="C36" s="25"/>
      <c r="D36" s="25"/>
      <c r="F36" s="23"/>
      <c r="G36" s="23"/>
      <c r="H36" s="40"/>
      <c r="I36" s="40"/>
      <c r="J36" s="39"/>
      <c r="K36" s="39"/>
      <c r="L36" s="39"/>
      <c r="M36" s="39"/>
      <c r="N36" s="21"/>
      <c r="O36" s="21"/>
      <c r="P36" s="21"/>
    </row>
    <row r="37" spans="2:16" ht="12.75" customHeight="1" x14ac:dyDescent="0.3">
      <c r="B37" s="82" t="s">
        <v>14</v>
      </c>
      <c r="C37" s="83"/>
      <c r="D37" s="84"/>
      <c r="F37" s="37"/>
      <c r="G37" s="37"/>
      <c r="H37" s="40"/>
      <c r="I37" s="40"/>
      <c r="J37" s="39"/>
      <c r="K37" s="39"/>
      <c r="L37" s="39"/>
      <c r="M37" s="39"/>
      <c r="N37" s="21"/>
      <c r="O37" s="21"/>
      <c r="P37" s="21"/>
    </row>
    <row r="38" spans="2:16" ht="12.75" customHeight="1" x14ac:dyDescent="0.3">
      <c r="B38" s="104" t="s">
        <v>15</v>
      </c>
      <c r="C38" s="59" t="s">
        <v>28</v>
      </c>
      <c r="D38" s="92">
        <f>IF(C38="més",3,IF(C39="més",3,IF(C40="més",3,IF((IF(C39="F. Individuals",0,+C39)*0.5)+(IF(C38="Medalles",0,+C38)*1.5)+(IF(C40="F. Col·lectives",0,+C40)*0.25)&gt;3,3,IF(C39="F. Individuals",0,+C39)*0.5+IF(C38="Medalles",0,+C38)*1.5+IF(C40="F. Col·lectives",0,+C40)*0.25))))</f>
        <v>0</v>
      </c>
      <c r="F38" s="36"/>
      <c r="G38" s="36"/>
      <c r="H38" s="40"/>
      <c r="I38" s="40"/>
      <c r="J38" s="39"/>
      <c r="K38" s="39"/>
      <c r="L38" s="39"/>
      <c r="M38" s="39"/>
      <c r="N38" s="21"/>
      <c r="O38" s="21"/>
      <c r="P38" s="21"/>
    </row>
    <row r="39" spans="2:16" ht="12.75" customHeight="1" x14ac:dyDescent="0.3">
      <c r="B39" s="105"/>
      <c r="C39" s="56" t="s">
        <v>29</v>
      </c>
      <c r="D39" s="93"/>
      <c r="F39" s="36"/>
      <c r="G39" s="36"/>
      <c r="H39" s="40"/>
      <c r="I39" s="40"/>
      <c r="J39" s="39"/>
      <c r="K39" s="39"/>
      <c r="L39" s="39"/>
      <c r="M39" s="39"/>
      <c r="N39" s="21"/>
      <c r="O39" s="21"/>
      <c r="P39" s="21"/>
    </row>
    <row r="40" spans="2:16" ht="12.75" customHeight="1" thickBot="1" x14ac:dyDescent="0.35">
      <c r="B40" s="70"/>
      <c r="C40" s="60" t="s">
        <v>30</v>
      </c>
      <c r="D40" s="94"/>
      <c r="F40" s="36"/>
      <c r="G40" s="36"/>
      <c r="H40" s="40"/>
      <c r="I40" s="40"/>
      <c r="J40" s="39"/>
      <c r="K40" s="39"/>
      <c r="L40" s="39"/>
      <c r="M40" s="39"/>
      <c r="N40" s="21"/>
      <c r="O40" s="21"/>
      <c r="P40" s="21"/>
    </row>
    <row r="41" spans="2:16" ht="3.75" customHeight="1" thickBot="1" x14ac:dyDescent="0.35">
      <c r="B41" s="33"/>
      <c r="C41" s="25"/>
      <c r="D41" s="25"/>
      <c r="F41" s="23"/>
      <c r="G41" s="23"/>
      <c r="H41" s="40"/>
      <c r="I41" s="40"/>
      <c r="J41" s="39"/>
      <c r="K41" s="39"/>
      <c r="L41" s="39"/>
      <c r="M41" s="39"/>
      <c r="N41" s="21"/>
      <c r="O41" s="21"/>
      <c r="P41" s="21"/>
    </row>
    <row r="42" spans="2:16" ht="12.75" customHeight="1" x14ac:dyDescent="0.3">
      <c r="B42" s="12" t="s">
        <v>20</v>
      </c>
      <c r="C42" s="54">
        <v>0</v>
      </c>
      <c r="D42" s="55">
        <f>IF(C42&gt;3,3,C42)</f>
        <v>0</v>
      </c>
      <c r="F42" s="37"/>
      <c r="G42" s="37"/>
      <c r="H42" s="40"/>
      <c r="I42" s="40"/>
      <c r="J42" s="21"/>
      <c r="K42" s="21"/>
      <c r="L42" s="21"/>
      <c r="M42" s="21"/>
      <c r="N42" s="21"/>
      <c r="O42" s="21"/>
      <c r="P42" s="21"/>
    </row>
    <row r="43" spans="2:16" ht="27" customHeight="1" thickBot="1" x14ac:dyDescent="0.35">
      <c r="B43" s="73" t="s">
        <v>19</v>
      </c>
      <c r="C43" s="74"/>
      <c r="D43" s="75"/>
      <c r="F43" s="23"/>
      <c r="G43" s="23"/>
      <c r="H43" s="40"/>
      <c r="I43" s="40"/>
      <c r="J43" s="21"/>
      <c r="K43" s="21"/>
      <c r="L43" s="21"/>
      <c r="M43" s="21"/>
      <c r="N43" s="21"/>
      <c r="O43" s="21"/>
      <c r="P43" s="21"/>
    </row>
    <row r="44" spans="2:16" ht="3.75" customHeight="1" thickBot="1" x14ac:dyDescent="0.35">
      <c r="B44" s="31"/>
      <c r="C44" s="25"/>
      <c r="D44" s="25"/>
      <c r="F44" s="23"/>
      <c r="G44" s="23"/>
      <c r="H44" s="40"/>
      <c r="I44" s="40"/>
      <c r="J44" s="21"/>
      <c r="K44" s="21"/>
      <c r="L44" s="21"/>
      <c r="M44" s="21"/>
      <c r="N44" s="21"/>
      <c r="O44" s="21"/>
      <c r="P44" s="21"/>
    </row>
    <row r="45" spans="2:16" ht="12.75" customHeight="1" x14ac:dyDescent="0.3">
      <c r="B45" s="14" t="s">
        <v>25</v>
      </c>
      <c r="C45" s="54" t="s">
        <v>1</v>
      </c>
      <c r="D45" s="55">
        <f>IF(C45="No",0,IF(C45="C",1,IF(C45="D",2,0)))</f>
        <v>0</v>
      </c>
      <c r="F45" s="37"/>
      <c r="G45" s="37"/>
      <c r="H45" s="40"/>
      <c r="I45" s="40"/>
      <c r="J45" s="21"/>
      <c r="K45" s="21"/>
      <c r="L45" s="21"/>
      <c r="M45" s="21"/>
      <c r="N45" s="21"/>
      <c r="O45" s="21"/>
      <c r="P45" s="21"/>
    </row>
    <row r="46" spans="2:16" ht="27" customHeight="1" thickBot="1" x14ac:dyDescent="0.35">
      <c r="B46" s="95" t="s">
        <v>27</v>
      </c>
      <c r="C46" s="96"/>
      <c r="D46" s="97"/>
      <c r="F46" s="23"/>
      <c r="G46" s="23"/>
      <c r="H46" s="40"/>
      <c r="I46" s="40"/>
      <c r="J46" s="21"/>
      <c r="K46" s="21"/>
      <c r="L46" s="21"/>
      <c r="M46" s="21"/>
      <c r="N46" s="21"/>
      <c r="O46" s="21"/>
      <c r="P46" s="21"/>
    </row>
    <row r="47" spans="2:16" ht="3.75" customHeight="1" thickBot="1" x14ac:dyDescent="0.35">
      <c r="B47" s="31"/>
      <c r="C47" s="25"/>
      <c r="D47" s="25"/>
      <c r="F47" s="23"/>
      <c r="G47" s="23"/>
      <c r="H47" s="40"/>
      <c r="I47" s="40"/>
      <c r="J47" s="21"/>
      <c r="K47" s="21"/>
      <c r="L47" s="21"/>
      <c r="M47" s="21"/>
      <c r="N47" s="21"/>
      <c r="O47" s="21"/>
      <c r="P47" s="21"/>
    </row>
    <row r="48" spans="2:16" ht="12.75" customHeight="1" x14ac:dyDescent="0.3">
      <c r="B48" s="14" t="s">
        <v>9</v>
      </c>
      <c r="C48" s="54" t="s">
        <v>1</v>
      </c>
      <c r="D48" s="55">
        <f>IF(IF(C48="No",0,IF(C48="Si",D27*0.5,0))&gt;3,3,IF(C48="No",0,IF(C48="Si",D27*0.5,0)))</f>
        <v>0</v>
      </c>
      <c r="F48" s="37"/>
      <c r="G48" s="37"/>
      <c r="H48" s="40"/>
      <c r="I48" s="40"/>
      <c r="J48" s="21"/>
      <c r="K48" s="21"/>
      <c r="L48" s="21"/>
      <c r="M48" s="21"/>
      <c r="N48" s="21"/>
      <c r="O48" s="21"/>
      <c r="P48" s="21"/>
    </row>
    <row r="49" spans="2:16" ht="86.25" customHeight="1" thickBot="1" x14ac:dyDescent="0.35">
      <c r="B49" s="98" t="s">
        <v>38</v>
      </c>
      <c r="C49" s="99"/>
      <c r="D49" s="100"/>
      <c r="F49" s="21"/>
      <c r="G49" s="41"/>
      <c r="H49" s="40"/>
      <c r="I49" s="40"/>
      <c r="J49" s="21"/>
      <c r="K49" s="21"/>
      <c r="L49" s="21"/>
      <c r="M49" s="21"/>
      <c r="N49" s="21"/>
      <c r="O49" s="21"/>
      <c r="P49" s="21"/>
    </row>
    <row r="50" spans="2:16" ht="3.75" customHeight="1" thickBot="1" x14ac:dyDescent="0.35">
      <c r="B50" s="31"/>
      <c r="C50" s="25"/>
      <c r="D50" s="25"/>
      <c r="F50" s="21"/>
      <c r="G50" s="41"/>
      <c r="H50" s="40"/>
      <c r="I50" s="40"/>
      <c r="J50" s="21"/>
      <c r="K50" s="21"/>
      <c r="L50" s="21"/>
      <c r="M50" s="21"/>
      <c r="N50" s="21"/>
      <c r="O50" s="21"/>
      <c r="P50" s="21"/>
    </row>
    <row r="51" spans="2:16" ht="16.2" thickBot="1" x14ac:dyDescent="0.35">
      <c r="B51" s="16" t="s">
        <v>11</v>
      </c>
      <c r="C51" s="19"/>
      <c r="D51" s="62">
        <f>SUM(D10:D42)</f>
        <v>0</v>
      </c>
      <c r="F51" s="21"/>
      <c r="G51" s="41"/>
      <c r="H51" s="21"/>
      <c r="I51" s="21"/>
      <c r="J51" s="46"/>
      <c r="K51" s="21"/>
      <c r="L51" s="21"/>
      <c r="M51" s="67"/>
      <c r="N51" s="67"/>
      <c r="O51" s="21"/>
      <c r="P51" s="21"/>
    </row>
    <row r="52" spans="2:16" ht="16.2" thickBot="1" x14ac:dyDescent="0.35">
      <c r="B52" s="17" t="s">
        <v>12</v>
      </c>
      <c r="C52" s="20"/>
      <c r="D52" s="61">
        <f>+D45+D48</f>
        <v>0</v>
      </c>
      <c r="F52" s="21"/>
      <c r="G52" s="41"/>
      <c r="H52" s="40"/>
      <c r="I52" s="40"/>
      <c r="J52" s="21"/>
      <c r="K52" s="21"/>
      <c r="L52" s="21"/>
      <c r="M52" s="21"/>
      <c r="N52" s="21"/>
      <c r="O52" s="21"/>
      <c r="P52" s="21"/>
    </row>
    <row r="53" spans="2:16" ht="3.75" customHeight="1" thickBot="1" x14ac:dyDescent="0.35">
      <c r="B53" s="21"/>
      <c r="C53" s="22"/>
      <c r="D53" s="22"/>
      <c r="F53" s="21"/>
      <c r="G53" s="41"/>
      <c r="H53" s="40"/>
      <c r="I53" s="40"/>
      <c r="J53" s="21"/>
      <c r="K53" s="21"/>
      <c r="L53" s="21"/>
      <c r="M53" s="21"/>
      <c r="N53" s="21"/>
      <c r="O53" s="21"/>
      <c r="P53" s="21"/>
    </row>
    <row r="54" spans="2:16" ht="18.600000000000001" thickTop="1" thickBot="1" x14ac:dyDescent="0.35">
      <c r="B54" s="18" t="s">
        <v>10</v>
      </c>
      <c r="C54" s="90">
        <f>+D51+D52</f>
        <v>0</v>
      </c>
      <c r="D54" s="91"/>
      <c r="F54" s="42"/>
      <c r="G54" s="41"/>
      <c r="H54" s="21"/>
      <c r="I54" s="21"/>
      <c r="J54" s="21"/>
      <c r="K54" s="21"/>
      <c r="L54" s="21"/>
      <c r="M54" s="21"/>
      <c r="N54" s="21"/>
      <c r="O54" s="21"/>
      <c r="P54" s="21"/>
    </row>
    <row r="55" spans="2:16" ht="14.4" thickTop="1" x14ac:dyDescent="0.3"/>
  </sheetData>
  <sheetProtection algorithmName="SHA-512" hashValue="krdkETehV5PVKjXILQKYi7rm94KT0uSTmXFSvzt0JUSEdxh2ZxrDWXsET0Eyv5NNtFHmfk9UjHr2zxfjHmHlUQ==" saltValue="9llKWacNlWYBgplQ9OdlEQ==" spinCount="100000" sheet="1" objects="1" scenarios="1"/>
  <mergeCells count="28">
    <mergeCell ref="I6:I8"/>
    <mergeCell ref="C54:D54"/>
    <mergeCell ref="D38:D40"/>
    <mergeCell ref="B37:D37"/>
    <mergeCell ref="B46:D46"/>
    <mergeCell ref="B49:D49"/>
    <mergeCell ref="B43:D43"/>
    <mergeCell ref="B26:D26"/>
    <mergeCell ref="B38:B40"/>
    <mergeCell ref="D27:D28"/>
    <mergeCell ref="B29:D29"/>
    <mergeCell ref="B32:D32"/>
    <mergeCell ref="C2:D2"/>
    <mergeCell ref="L6:N14"/>
    <mergeCell ref="M51:N51"/>
    <mergeCell ref="F10:J14"/>
    <mergeCell ref="F16:J20"/>
    <mergeCell ref="B11:D11"/>
    <mergeCell ref="B35:D35"/>
    <mergeCell ref="F6:H8"/>
    <mergeCell ref="J6:J8"/>
    <mergeCell ref="B6:D6"/>
    <mergeCell ref="B19:D19"/>
    <mergeCell ref="B13:D13"/>
    <mergeCell ref="D14:D16"/>
    <mergeCell ref="B17:D17"/>
    <mergeCell ref="B21:D21"/>
    <mergeCell ref="B24:D24"/>
  </mergeCells>
  <dataValidations disablePrompts="1" xWindow="548" yWindow="591" count="7">
    <dataValidation type="list" showInputMessage="1" showErrorMessage="1" promptTitle="Medalles" sqref="C38">
      <formula1>"Medalles,0,1,2,més"</formula1>
    </dataValidation>
    <dataValidation type="list" allowBlank="1" showInputMessage="1" showErrorMessage="1" sqref="C39">
      <formula1>"F. Individuals,0,1,2,3,4,més"</formula1>
    </dataValidation>
    <dataValidation type="list" allowBlank="1" showInputMessage="1" showErrorMessage="1" sqref="C40">
      <formula1>"F. Col·lectives,0,1,2,3,4,5,6,7,8,9,10,11,12,més"</formula1>
    </dataValidation>
    <dataValidation type="list" allowBlank="1" showInputMessage="1" showErrorMessage="1" sqref="C31">
      <formula1>"No,D"</formula1>
    </dataValidation>
    <dataValidation type="list" allowBlank="1" showInputMessage="1" showErrorMessage="1" promptTitle="Criteris per doblar antiguitat" prompt="Cal:_x000a_1. No tenir plaça definitiva al lloc on es sol·licita._x000a_2. Justificar la relació._x000a_3. Certificat que acrediti la relació laboral amb l'Administració pública." sqref="C48">
      <formula1>"No,Si"</formula1>
    </dataValidation>
    <dataValidation type="list" allowBlank="1" showInputMessage="1" showErrorMessage="1" promptTitle="Coneixements de llengua aranesa" prompt="Els coneixements de llengua aranesa només es valoren per els llocs de treball ubicats a les localitats del territori d'Era Val d'Aran._x000a_" sqref="C45">
      <formula1>"No,C,D"</formula1>
    </dataValidation>
    <dataValidation type="list" allowBlank="1" showInputMessage="1" showErrorMessage="1" sqref="C10 C12">
      <formula1>"Sí,No"</formula1>
    </dataValidation>
  </dataValidations>
  <hyperlinks>
    <hyperlink ref="B49:D49" r:id="rId1" location="1" display="Link per consultar les bases del DOGC.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"/>
  <sheetViews>
    <sheetView workbookViewId="0"/>
  </sheetViews>
  <sheetFormatPr baseColWidth="10" defaultRowHeight="14.4" x14ac:dyDescent="0.3"/>
  <sheetData>
    <row r="1" spans="3:5" x14ac:dyDescent="0.3">
      <c r="C1" s="2" t="s">
        <v>18</v>
      </c>
      <c r="D1" s="1" t="s">
        <v>17</v>
      </c>
      <c r="E1" s="1" t="s">
        <v>16</v>
      </c>
    </row>
    <row r="2" spans="3:5" x14ac:dyDescent="0.3">
      <c r="C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Gonzalez</dc:creator>
  <cp:lastModifiedBy>Usuario de Windows</cp:lastModifiedBy>
  <cp:lastPrinted>2018-10-26T09:50:24Z</cp:lastPrinted>
  <dcterms:created xsi:type="dcterms:W3CDTF">2015-06-08T20:47:38Z</dcterms:created>
  <dcterms:modified xsi:type="dcterms:W3CDTF">2018-11-30T11:49:57Z</dcterms:modified>
</cp:coreProperties>
</file>